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f710c2f61ee5f3f/Desktop/Budget/24-25/"/>
    </mc:Choice>
  </mc:AlternateContent>
  <xr:revisionPtr revIDLastSave="1" documentId="8_{27E5E8B7-E195-495D-B5DD-EB94FCCD5BBD}" xr6:coauthVersionLast="47" xr6:coauthVersionMax="47" xr10:uidLastSave="{9C83E792-598E-4B0F-BE07-FE3BA2C5760C}"/>
  <bookViews>
    <workbookView xWindow="-108" yWindow="-108" windowWidth="23256" windowHeight="13896" xr2:uid="{72820B98-E269-47E2-AD44-324E711D30C9}"/>
  </bookViews>
  <sheets>
    <sheet name="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2" l="1"/>
  <c r="Q3" i="2" s="1"/>
  <c r="N4" i="2"/>
  <c r="Q4" i="2" s="1"/>
  <c r="N5" i="2"/>
  <c r="Q5" i="2"/>
  <c r="N6" i="2"/>
  <c r="Q6" i="2"/>
  <c r="N7" i="2"/>
  <c r="Q7" i="2"/>
  <c r="N8" i="2"/>
  <c r="Q8" i="2"/>
  <c r="N9" i="2"/>
  <c r="Q9" i="2"/>
  <c r="N10" i="2"/>
  <c r="Q10" i="2"/>
  <c r="N11" i="2"/>
  <c r="Q11" i="2"/>
  <c r="N12" i="2"/>
  <c r="Q12" i="2" s="1"/>
  <c r="N13" i="2"/>
  <c r="Q13" i="2"/>
  <c r="N14" i="2"/>
  <c r="Q14" i="2"/>
  <c r="N15" i="2"/>
  <c r="Q15" i="2"/>
  <c r="N16" i="2"/>
  <c r="Q16" i="2"/>
  <c r="N17" i="2"/>
  <c r="Q17" i="2"/>
  <c r="N18" i="2"/>
  <c r="Q18" i="2"/>
  <c r="N19" i="2"/>
  <c r="Q19" i="2"/>
  <c r="N20" i="2"/>
  <c r="Q20" i="2" s="1"/>
  <c r="N21" i="2"/>
  <c r="Q21" i="2"/>
  <c r="N22" i="2"/>
  <c r="Q22" i="2"/>
  <c r="N23" i="2"/>
  <c r="Q23" i="2"/>
  <c r="C24" i="2"/>
  <c r="D24" i="2"/>
  <c r="E24" i="2"/>
  <c r="F24" i="2"/>
  <c r="G24" i="2"/>
  <c r="H24" i="2"/>
  <c r="I24" i="2"/>
  <c r="J24" i="2"/>
  <c r="K24" i="2"/>
  <c r="L24" i="2"/>
  <c r="M24" i="2"/>
  <c r="O24" i="2"/>
  <c r="P24" i="2"/>
  <c r="N28" i="2"/>
  <c r="N31" i="2" s="1"/>
  <c r="P28" i="2"/>
  <c r="N29" i="2"/>
  <c r="N30" i="2"/>
  <c r="B31" i="2"/>
  <c r="C31" i="2"/>
  <c r="D31" i="2"/>
  <c r="E31" i="2"/>
  <c r="F31" i="2"/>
  <c r="G31" i="2"/>
  <c r="H31" i="2"/>
  <c r="I31" i="2"/>
  <c r="J31" i="2"/>
  <c r="K31" i="2"/>
  <c r="L31" i="2"/>
  <c r="M31" i="2"/>
  <c r="O31" i="2"/>
  <c r="P34" i="2"/>
  <c r="N24" i="2" l="1"/>
  <c r="Q2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ESD#1</author>
    <author>tc={42E0B8D1-B761-4E8F-A529-63FC39199AE4}</author>
    <author>MG Pipeline Safety</author>
  </authors>
  <commentList>
    <comment ref="C5" authorId="0" shapeId="0" xr:uid="{41D3A9AD-DF9D-4690-90FA-6AF4EEFB4790}">
      <text>
        <r>
          <rPr>
            <b/>
            <sz val="9"/>
            <color indexed="81"/>
            <rFont val="Tahoma"/>
            <family val="2"/>
          </rPr>
          <t>ESD#1:</t>
        </r>
        <r>
          <rPr>
            <sz val="9"/>
            <color indexed="81"/>
            <rFont val="Tahoma"/>
            <family val="2"/>
          </rPr>
          <t xml:space="preserve">
80.73 + 840.00 Safe D Conference</t>
        </r>
      </text>
    </comment>
    <comment ref="C9" authorId="0" shapeId="0" xr:uid="{CF56AA98-B49D-4553-A3E3-0E49CCB4008D}">
      <text>
        <r>
          <rPr>
            <b/>
            <sz val="9"/>
            <color indexed="81"/>
            <rFont val="Tahoma"/>
            <family val="2"/>
          </rPr>
          <t>ESD#1:</t>
        </r>
        <r>
          <rPr>
            <sz val="9"/>
            <color indexed="81"/>
            <rFont val="Tahoma"/>
            <family val="2"/>
          </rPr>
          <t xml:space="preserve">
22.75 + 259.99</t>
        </r>
      </text>
    </comment>
    <comment ref="C10" authorId="0" shapeId="0" xr:uid="{111DB71D-2404-4905-AF5A-49FB8DEE544A}">
      <text>
        <r>
          <rPr>
            <b/>
            <sz val="9"/>
            <color indexed="81"/>
            <rFont val="Tahoma"/>
            <family val="2"/>
          </rPr>
          <t>ESD#1:</t>
        </r>
        <r>
          <rPr>
            <sz val="9"/>
            <color indexed="81"/>
            <rFont val="Tahoma"/>
            <family val="2"/>
          </rPr>
          <t xml:space="preserve">
92.17 + 92.17</t>
        </r>
      </text>
    </comment>
    <comment ref="C12" authorId="0" shapeId="0" xr:uid="{8B1F8851-632B-43B8-932C-A44D05AF1DEF}">
      <text>
        <r>
          <rPr>
            <b/>
            <sz val="9"/>
            <color indexed="81"/>
            <rFont val="Tahoma"/>
            <family val="2"/>
          </rPr>
          <t>ESD#1:</t>
        </r>
        <r>
          <rPr>
            <sz val="9"/>
            <color indexed="81"/>
            <rFont val="Tahoma"/>
            <family val="2"/>
          </rPr>
          <t xml:space="preserve">
306.91 + 286.82</t>
        </r>
      </text>
    </comment>
    <comment ref="P19" authorId="1" shapeId="0" xr:uid="{42E0B8D1-B761-4E8F-A529-63FC39199AE4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replace the 18k tanker debt for 2025/26 budget</t>
      </text>
    </comment>
    <comment ref="B23" authorId="0" shapeId="0" xr:uid="{73F83B59-CEF6-4D3D-879A-26644419DE72}">
      <text>
        <r>
          <rPr>
            <b/>
            <sz val="9"/>
            <color indexed="81"/>
            <rFont val="Tahoma"/>
            <family val="2"/>
          </rPr>
          <t>ESD#1:</t>
        </r>
        <r>
          <rPr>
            <sz val="9"/>
            <color indexed="81"/>
            <rFont val="Tahoma"/>
            <family val="2"/>
          </rPr>
          <t xml:space="preserve">
8380.60 - 3335.00(Insurance Payment) </t>
        </r>
      </text>
    </comment>
    <comment ref="B24" authorId="0" shapeId="0" xr:uid="{7EA245FA-1F83-473B-952B-777C1A5A7196}">
      <text>
        <r>
          <rPr>
            <b/>
            <sz val="9"/>
            <color indexed="81"/>
            <rFont val="Tahoma"/>
            <family val="2"/>
          </rPr>
          <t>ESD#1:</t>
        </r>
        <r>
          <rPr>
            <sz val="9"/>
            <color indexed="81"/>
            <rFont val="Tahoma"/>
            <family val="2"/>
          </rPr>
          <t xml:space="preserve">
+  $1,707.48 from Response master but then paid out to KVFD</t>
        </r>
      </text>
    </comment>
    <comment ref="B30" authorId="2" shapeId="0" xr:uid="{92379919-DE7D-42F4-BDBD-E3164ECF17AC}">
      <text>
        <r>
          <rPr>
            <sz val="9"/>
            <color indexed="81"/>
            <rFont val="Tahoma"/>
            <family val="2"/>
          </rPr>
          <t xml:space="preserve">Withdrawer to open the sale tax account
</t>
        </r>
      </text>
    </comment>
    <comment ref="B37" authorId="2" shapeId="0" xr:uid="{BF13F458-0820-4B6F-9283-2B60DCE8DEE1}">
      <text>
        <r>
          <rPr>
            <sz val="9"/>
            <color indexed="81"/>
            <rFont val="Tahoma"/>
            <family val="2"/>
          </rPr>
          <t xml:space="preserve">Memo Gomez deposits to open account.
</t>
        </r>
      </text>
    </comment>
    <comment ref="C37" authorId="0" shapeId="0" xr:uid="{EC3F85F8-9090-47F3-A502-EBC0D716D9E0}">
      <text>
        <r>
          <rPr>
            <b/>
            <sz val="9"/>
            <color indexed="81"/>
            <rFont val="Tahoma"/>
            <family val="2"/>
          </rPr>
          <t>ESD#1:</t>
        </r>
        <r>
          <rPr>
            <sz val="9"/>
            <color indexed="81"/>
            <rFont val="Tahoma"/>
            <family val="2"/>
          </rPr>
          <t xml:space="preserve">
42064.00 + 12535.99</t>
        </r>
      </text>
    </comment>
  </commentList>
</comments>
</file>

<file path=xl/sharedStrings.xml><?xml version="1.0" encoding="utf-8"?>
<sst xmlns="http://schemas.openxmlformats.org/spreadsheetml/2006/main" count="102" uniqueCount="51">
  <si>
    <t xml:space="preserve"> </t>
  </si>
  <si>
    <t>KVFD</t>
  </si>
  <si>
    <t>Sales Tax  Account - Expense</t>
  </si>
  <si>
    <t>Money Market</t>
  </si>
  <si>
    <t>FLNB Money Market Account - Expense</t>
  </si>
  <si>
    <t>N/a</t>
  </si>
  <si>
    <t xml:space="preserve"> Liberty County Sale Taxes </t>
  </si>
  <si>
    <t>FLNB Money Market Account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</si>
  <si>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</si>
  <si>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</si>
  <si>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</si>
  <si>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</si>
  <si>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</si>
  <si>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</si>
  <si>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</si>
  <si>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</si>
  <si>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</si>
  <si>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Dec</t>
  </si>
  <si>
    <t>Nov</t>
  </si>
  <si>
    <t>Oct</t>
  </si>
  <si>
    <t xml:space="preserve">Income </t>
  </si>
  <si>
    <t>2024 Budget</t>
  </si>
  <si>
    <t xml:space="preserve">Current Total </t>
  </si>
  <si>
    <t>Month 2024-2025</t>
  </si>
  <si>
    <t>Call Out Meals</t>
  </si>
  <si>
    <t xml:space="preserve">Equipment Cert. </t>
  </si>
  <si>
    <t>PR - Events - Relations</t>
  </si>
  <si>
    <t>Branding / Marketing</t>
  </si>
  <si>
    <t>Brush Truck B842</t>
  </si>
  <si>
    <t>Lawn Care</t>
  </si>
  <si>
    <t xml:space="preserve">Office Supplies </t>
  </si>
  <si>
    <t>Truck Repair</t>
  </si>
  <si>
    <t xml:space="preserve">Fuel </t>
  </si>
  <si>
    <t>Software(MS,Google)</t>
  </si>
  <si>
    <t xml:space="preserve">Trash </t>
  </si>
  <si>
    <t xml:space="preserve">SHECO Power </t>
  </si>
  <si>
    <t>Tanket Debt</t>
  </si>
  <si>
    <t>Internet/Phone</t>
  </si>
  <si>
    <t>Medical Supplies</t>
  </si>
  <si>
    <t>Building Repair/Additions/Maint</t>
  </si>
  <si>
    <t xml:space="preserve">Liberty County Tax Office </t>
  </si>
  <si>
    <t xml:space="preserve">Legal </t>
  </si>
  <si>
    <t xml:space="preserve">ESD Training </t>
  </si>
  <si>
    <t xml:space="preserve"> Audit For ESD</t>
  </si>
  <si>
    <t xml:space="preserve">ALL Insurance </t>
  </si>
  <si>
    <t xml:space="preserve">Balance </t>
  </si>
  <si>
    <t>Category</t>
  </si>
  <si>
    <t xml:space="preserve"> 2024/25 Budget</t>
  </si>
  <si>
    <t>Budget Total 2023/24</t>
  </si>
  <si>
    <t xml:space="preserve">24/25 money spent </t>
  </si>
  <si>
    <t>Liberty County ESD #1 10/2024to 09/31/2025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</si>
</sst>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2">
    <xf numFmtId="0" fontId="0" fillId="0" borderId="0" xfId="0"/>
    <xf numFmtId="44" fontId="5" fillId="3" borderId="0" xfId="1" applyFont="1" applyFill="1" applyBorder="1" applyAlignment="1">
      <alignment horizontal="center" vertical="center"/>
    </xf>
    <xf numFmtId="44" fontId="5" fillId="4" borderId="0" xfId="1" applyFont="1" applyFill="1" applyBorder="1" applyAlignment="1">
      <alignment horizontal="center" vertical="center"/>
    </xf>
    <xf numFmtId="44" fontId="5" fillId="5" borderId="0" xfId="1" applyFont="1" applyFill="1" applyBorder="1" applyAlignment="1">
      <alignment horizontal="center" vertical="center"/>
    </xf>
    <xf numFmtId="44" fontId="5" fillId="0" borderId="0" xfId="1" applyFont="1" applyBorder="1" applyAlignment="1">
      <alignment horizontal="center" vertical="center"/>
    </xf>
    <xf numFmtId="44" fontId="5" fillId="6" borderId="0" xfId="1" applyFont="1" applyFill="1" applyBorder="1" applyAlignment="1">
      <alignment horizontal="center" vertical="center"/>
    </xf>
    <xf numFmtId="44" fontId="5" fillId="0" borderId="0" xfId="1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4" fontId="5" fillId="3" borderId="1" xfId="1" applyFont="1" applyFill="1" applyBorder="1" applyAlignment="1">
      <alignment horizontal="center" vertical="center"/>
    </xf>
    <xf numFmtId="44" fontId="5" fillId="4" borderId="2" xfId="1" applyFont="1" applyFill="1" applyBorder="1" applyAlignment="1">
      <alignment horizontal="center" vertical="center"/>
    </xf>
    <xf numFmtId="44" fontId="5" fillId="5" borderId="2" xfId="1" applyFont="1" applyFill="1" applyBorder="1" applyAlignment="1">
      <alignment horizontal="center" vertical="center"/>
    </xf>
    <xf numFmtId="44" fontId="5" fillId="0" borderId="2" xfId="1" applyFont="1" applyBorder="1" applyAlignment="1">
      <alignment horizontal="center" vertical="center"/>
    </xf>
    <xf numFmtId="44" fontId="5" fillId="6" borderId="2" xfId="1" applyFont="1" applyFill="1" applyBorder="1" applyAlignment="1">
      <alignment horizontal="center" vertical="center"/>
    </xf>
    <xf numFmtId="44" fontId="5" fillId="6" borderId="3" xfId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44" fontId="5" fillId="3" borderId="8" xfId="1" applyFont="1" applyFill="1" applyBorder="1" applyAlignment="1">
      <alignment horizontal="center" vertical="center"/>
    </xf>
    <xf numFmtId="44" fontId="5" fillId="4" borderId="8" xfId="1" applyFont="1" applyFill="1" applyBorder="1" applyAlignment="1">
      <alignment horizontal="center" vertical="center"/>
    </xf>
    <xf numFmtId="44" fontId="5" fillId="5" borderId="8" xfId="1" applyFont="1" applyFill="1" applyBorder="1" applyAlignment="1">
      <alignment horizontal="center" vertical="center"/>
    </xf>
    <xf numFmtId="44" fontId="5" fillId="0" borderId="8" xfId="1" applyFont="1" applyBorder="1" applyAlignment="1">
      <alignment horizontal="center" vertical="center"/>
    </xf>
    <xf numFmtId="44" fontId="5" fillId="6" borderId="8" xfId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44" fontId="5" fillId="3" borderId="9" xfId="1" applyFont="1" applyFill="1" applyBorder="1" applyAlignment="1">
      <alignment horizontal="center" vertical="center"/>
    </xf>
    <xf numFmtId="44" fontId="5" fillId="4" borderId="10" xfId="1" applyFont="1" applyFill="1" applyBorder="1" applyAlignment="1">
      <alignment horizontal="center" vertical="center"/>
    </xf>
    <xf numFmtId="44" fontId="5" fillId="5" borderId="10" xfId="1" applyFont="1" applyFill="1" applyBorder="1" applyAlignment="1">
      <alignment horizontal="center" vertical="center"/>
    </xf>
    <xf numFmtId="44" fontId="5" fillId="0" borderId="10" xfId="1" applyFont="1" applyBorder="1" applyAlignment="1">
      <alignment horizontal="center" vertical="center"/>
    </xf>
    <xf numFmtId="44" fontId="5" fillId="6" borderId="10" xfId="1" applyFont="1" applyFill="1" applyBorder="1" applyAlignment="1">
      <alignment horizontal="center" vertical="center"/>
    </xf>
    <xf numFmtId="44" fontId="5" fillId="2" borderId="10" xfId="1" applyFont="1" applyFill="1" applyBorder="1" applyAlignment="1">
      <alignment horizontal="center" vertical="center"/>
    </xf>
    <xf numFmtId="44" fontId="5" fillId="6" borderId="11" xfId="1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 wrapText="1"/>
    </xf>
    <xf numFmtId="44" fontId="5" fillId="3" borderId="13" xfId="1" applyFont="1" applyFill="1" applyBorder="1" applyAlignment="1">
      <alignment horizontal="center" vertical="center"/>
    </xf>
    <xf numFmtId="44" fontId="5" fillId="4" borderId="14" xfId="1" applyFont="1" applyFill="1" applyBorder="1" applyAlignment="1">
      <alignment horizontal="center" vertical="center"/>
    </xf>
    <xf numFmtId="44" fontId="5" fillId="5" borderId="14" xfId="1" applyFont="1" applyFill="1" applyBorder="1" applyAlignment="1">
      <alignment horizontal="center" vertical="center"/>
    </xf>
    <xf numFmtId="44" fontId="5" fillId="0" borderId="14" xfId="1" applyFont="1" applyBorder="1" applyAlignment="1">
      <alignment horizontal="center" vertical="center"/>
    </xf>
    <xf numFmtId="44" fontId="5" fillId="6" borderId="14" xfId="1" applyFont="1" applyFill="1" applyBorder="1" applyAlignment="1">
      <alignment horizontal="center" vertical="center"/>
    </xf>
    <xf numFmtId="44" fontId="5" fillId="2" borderId="14" xfId="1" applyFont="1" applyFill="1" applyBorder="1" applyAlignment="1">
      <alignment horizontal="center" vertical="center"/>
    </xf>
    <xf numFmtId="44" fontId="5" fillId="6" borderId="15" xfId="1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44" fontId="5" fillId="3" borderId="17" xfId="1" applyFont="1" applyFill="1" applyBorder="1" applyAlignment="1">
      <alignment horizontal="center" vertical="center"/>
    </xf>
    <xf numFmtId="44" fontId="5" fillId="4" borderId="18" xfId="1" applyFont="1" applyFill="1" applyBorder="1" applyAlignment="1">
      <alignment horizontal="center" vertical="center"/>
    </xf>
    <xf numFmtId="44" fontId="5" fillId="5" borderId="18" xfId="1" applyFont="1" applyFill="1" applyBorder="1" applyAlignment="1">
      <alignment horizontal="center" vertical="center"/>
    </xf>
    <xf numFmtId="44" fontId="5" fillId="0" borderId="18" xfId="1" applyFont="1" applyBorder="1" applyAlignment="1">
      <alignment horizontal="center" vertical="center"/>
    </xf>
    <xf numFmtId="44" fontId="5" fillId="6" borderId="18" xfId="1" applyFont="1" applyFill="1" applyBorder="1" applyAlignment="1">
      <alignment horizontal="center" vertical="center"/>
    </xf>
    <xf numFmtId="44" fontId="5" fillId="2" borderId="18" xfId="1" applyFont="1" applyFill="1" applyBorder="1" applyAlignment="1">
      <alignment horizontal="center" vertical="center"/>
    </xf>
    <xf numFmtId="44" fontId="5" fillId="6" borderId="19" xfId="1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0" fillId="7" borderId="24" xfId="0" applyFill="1" applyBorder="1" applyAlignment="1">
      <alignment horizontal="center" vertical="center" wrapText="1"/>
    </xf>
    <xf numFmtId="44" fontId="0" fillId="0" borderId="0" xfId="0" applyNumberFormat="1"/>
    <xf numFmtId="44" fontId="5" fillId="3" borderId="28" xfId="1" applyFont="1" applyFill="1" applyBorder="1" applyAlignment="1">
      <alignment horizontal="center" vertical="center"/>
    </xf>
    <xf numFmtId="44" fontId="5" fillId="4" borderId="28" xfId="1" applyFont="1" applyFill="1" applyBorder="1" applyAlignment="1">
      <alignment horizontal="center" vertical="center"/>
    </xf>
    <xf numFmtId="44" fontId="5" fillId="8" borderId="28" xfId="1" applyFont="1" applyFill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44" fontId="5" fillId="6" borderId="20" xfId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44" fontId="5" fillId="8" borderId="18" xfId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44" fontId="5" fillId="3" borderId="4" xfId="1" applyFont="1" applyFill="1" applyBorder="1" applyAlignment="1">
      <alignment horizontal="center" vertical="center"/>
    </xf>
    <xf numFmtId="44" fontId="5" fillId="4" borderId="4" xfId="1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 wrapText="1"/>
    </xf>
    <xf numFmtId="44" fontId="5" fillId="3" borderId="29" xfId="1" applyFont="1" applyFill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6" borderId="30" xfId="1" applyFont="1" applyFill="1" applyBorder="1" applyAlignment="1">
      <alignment horizontal="center" vertical="center"/>
    </xf>
    <xf numFmtId="44" fontId="5" fillId="2" borderId="30" xfId="1" applyFont="1" applyFill="1" applyBorder="1" applyAlignment="1">
      <alignment horizontal="center" vertical="center"/>
    </xf>
    <xf numFmtId="44" fontId="5" fillId="6" borderId="31" xfId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44" fontId="5" fillId="3" borderId="32" xfId="1" applyFont="1" applyFill="1" applyBorder="1" applyAlignment="1">
      <alignment horizontal="center" vertical="center"/>
    </xf>
    <xf numFmtId="44" fontId="5" fillId="4" borderId="30" xfId="1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0" fillId="7" borderId="0" xfId="0" applyFill="1"/>
    <xf numFmtId="0" fontId="2" fillId="3" borderId="27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 textRotation="45"/>
    </xf>
    <xf numFmtId="0" fontId="0" fillId="8" borderId="20" xfId="0" applyFill="1" applyBorder="1" applyAlignment="1">
      <alignment horizontal="center" vertical="center" textRotation="45"/>
    </xf>
    <xf numFmtId="0" fontId="0" fillId="4" borderId="25" xfId="0" applyFill="1" applyBorder="1" applyAlignment="1">
      <alignment horizontal="center" vertical="center" textRotation="45"/>
    </xf>
    <xf numFmtId="0" fontId="0" fillId="4" borderId="20" xfId="0" applyFill="1" applyBorder="1" applyAlignment="1">
      <alignment horizontal="center" vertical="center" textRotation="45"/>
    </xf>
    <xf numFmtId="0" fontId="0" fillId="3" borderId="25" xfId="0" applyFill="1" applyBorder="1" applyAlignment="1">
      <alignment horizontal="center" vertical="center" textRotation="45"/>
    </xf>
    <xf numFmtId="0" fontId="0" fillId="3" borderId="20" xfId="0" applyFill="1" applyBorder="1" applyAlignment="1">
      <alignment horizontal="center" vertical="center" textRotation="45"/>
    </xf>
    <xf numFmtId="0" fontId="0" fillId="5" borderId="25" xfId="0" applyFill="1" applyBorder="1" applyAlignment="1">
      <alignment horizontal="center" vertical="center" textRotation="45"/>
    </xf>
    <xf numFmtId="0" fontId="0" fillId="5" borderId="20" xfId="0" applyFill="1" applyBorder="1" applyAlignment="1">
      <alignment horizontal="center" vertical="center" textRotation="45"/>
    </xf>
    <xf numFmtId="0" fontId="7" fillId="4" borderId="7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hris Dumont" id="{6CF581FB-3DBE-402F-943B-B4F91F8E00E7}" userId="69126f6864990b80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P19" dT="2024-08-31T23:42:48.93" personId="{6CF581FB-3DBE-402F-943B-B4F91F8E00E7}" id="{42E0B8D1-B761-4E8F-A529-63FC39199AE4}">
    <text>This will replace the 18k tanker debt for 2025/26 budget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2A123-B813-4D0F-8EA3-261A20EC594E}">
  <dimension ref="A1:Q67"/>
  <sheetViews>
    <sheetView tabSelected="1" zoomScale="70" zoomScaleNormal="70" workbookViewId="0">
      <pane xSplit="1" topLeftCell="H1" activePane="topRight" state="frozen"/>
      <selection pane="topRight" activeCell="B3" sqref="B3:B24"/>
    </sheetView>
  </sheetViews>
  <sheetFormatPr defaultRowHeight="14.4" x14ac:dyDescent="0.3"/>
  <cols>
    <col min="1" max="1" width="26.88671875" bestFit="1" customWidth="1"/>
    <col min="2" max="16" width="20.5546875" customWidth="1"/>
    <col min="17" max="17" width="17.88671875" customWidth="1"/>
    <col min="18" max="18" width="10.88671875" bestFit="1" customWidth="1"/>
  </cols>
  <sheetData>
    <row r="1" spans="1:17" ht="72" customHeight="1" thickTop="1" thickBot="1" x14ac:dyDescent="0.35">
      <c r="A1" s="84"/>
      <c r="B1" s="85" t="s">
        <v>50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7" t="s">
        <v>49</v>
      </c>
      <c r="O1" s="89" t="s">
        <v>48</v>
      </c>
      <c r="P1" s="91" t="s">
        <v>47</v>
      </c>
    </row>
    <row r="2" spans="1:17" ht="42" customHeight="1" thickTop="1" thickBot="1" x14ac:dyDescent="0.35">
      <c r="A2" s="83" t="s">
        <v>46</v>
      </c>
      <c r="B2" s="82" t="s">
        <v>19</v>
      </c>
      <c r="C2" s="81" t="s">
        <v>18</v>
      </c>
      <c r="D2" s="79" t="s">
        <v>17</v>
      </c>
      <c r="E2" s="80" t="s">
        <v>16</v>
      </c>
      <c r="F2" s="79" t="s">
        <v>15</v>
      </c>
      <c r="G2" s="80" t="s">
        <v>14</v>
      </c>
      <c r="H2" s="79" t="s">
        <v>13</v>
      </c>
      <c r="I2" s="80" t="s">
        <v>12</v>
      </c>
      <c r="J2" s="79" t="s">
        <v>11</v>
      </c>
      <c r="K2" s="80" t="s">
        <v>10</v>
      </c>
      <c r="L2" s="79" t="s">
        <v>9</v>
      </c>
      <c r="M2" s="78" t="s">
        <v>8</v>
      </c>
      <c r="N2" s="88"/>
      <c r="O2" s="90"/>
      <c r="P2" s="92"/>
      <c r="Q2" s="77" t="s">
        <v>45</v>
      </c>
    </row>
    <row r="3" spans="1:17" ht="48" customHeight="1" thickTop="1" thickBot="1" x14ac:dyDescent="0.35">
      <c r="A3" s="76" t="s">
        <v>44</v>
      </c>
      <c r="B3" s="43"/>
      <c r="C3" s="42"/>
      <c r="D3" s="41"/>
      <c r="E3" s="40"/>
      <c r="F3" s="41"/>
      <c r="G3" s="40"/>
      <c r="H3" s="41"/>
      <c r="I3" s="40"/>
      <c r="J3" s="41"/>
      <c r="K3" s="40"/>
      <c r="L3" s="41"/>
      <c r="M3" s="40"/>
      <c r="N3" s="57">
        <f t="shared" ref="N3:N23" si="0">SUM(B3:M3)</f>
        <v>0</v>
      </c>
      <c r="O3" s="38">
        <v>20000</v>
      </c>
      <c r="P3" s="37">
        <v>22000</v>
      </c>
      <c r="Q3" s="50">
        <f t="shared" ref="Q3:Q24" si="1">SUM(P3-N3)</f>
        <v>22000</v>
      </c>
    </row>
    <row r="4" spans="1:17" ht="46.5" customHeight="1" thickTop="1" thickBot="1" x14ac:dyDescent="0.35">
      <c r="A4" s="75" t="s">
        <v>43</v>
      </c>
      <c r="B4" s="27"/>
      <c r="C4" s="26"/>
      <c r="D4" s="25"/>
      <c r="E4" s="26"/>
      <c r="F4" s="25"/>
      <c r="G4" s="24"/>
      <c r="H4" s="25"/>
      <c r="I4" s="24"/>
      <c r="J4" s="25"/>
      <c r="K4" s="24"/>
      <c r="L4" s="25"/>
      <c r="M4" s="24"/>
      <c r="N4" s="57">
        <f t="shared" si="0"/>
        <v>0</v>
      </c>
      <c r="O4" s="22">
        <v>1700</v>
      </c>
      <c r="P4" s="21">
        <v>1700</v>
      </c>
      <c r="Q4" s="50">
        <f t="shared" si="1"/>
        <v>1700</v>
      </c>
    </row>
    <row r="5" spans="1:17" ht="42" customHeight="1" thickTop="1" thickBot="1" x14ac:dyDescent="0.35">
      <c r="A5" s="73" t="s">
        <v>42</v>
      </c>
      <c r="B5" s="27"/>
      <c r="C5" s="26"/>
      <c r="D5" s="25"/>
      <c r="E5" s="26"/>
      <c r="F5" s="25"/>
      <c r="G5" s="24"/>
      <c r="H5" s="25"/>
      <c r="I5" s="24"/>
      <c r="J5" s="25"/>
      <c r="K5" s="24"/>
      <c r="L5" s="25"/>
      <c r="M5" s="24"/>
      <c r="N5" s="57">
        <f t="shared" si="0"/>
        <v>0</v>
      </c>
      <c r="O5" s="22">
        <v>6000</v>
      </c>
      <c r="P5" s="21">
        <v>6000</v>
      </c>
      <c r="Q5" s="50">
        <f t="shared" si="1"/>
        <v>6000</v>
      </c>
    </row>
    <row r="6" spans="1:17" ht="42" customHeight="1" thickTop="1" thickBot="1" x14ac:dyDescent="0.35">
      <c r="A6" s="74" t="s">
        <v>41</v>
      </c>
      <c r="B6" s="27"/>
      <c r="C6" s="26"/>
      <c r="D6" s="25"/>
      <c r="E6" s="26"/>
      <c r="F6" s="25"/>
      <c r="G6" s="26"/>
      <c r="H6" s="25"/>
      <c r="I6" s="24"/>
      <c r="J6" s="25"/>
      <c r="K6" s="24"/>
      <c r="L6" s="25"/>
      <c r="M6" s="24"/>
      <c r="N6" s="57">
        <f t="shared" si="0"/>
        <v>0</v>
      </c>
      <c r="O6" s="22">
        <v>2000</v>
      </c>
      <c r="P6" s="21">
        <v>2000</v>
      </c>
      <c r="Q6" s="50">
        <f t="shared" si="1"/>
        <v>2000</v>
      </c>
    </row>
    <row r="7" spans="1:17" ht="46.2" customHeight="1" thickTop="1" thickBot="1" x14ac:dyDescent="0.35">
      <c r="A7" s="73" t="s">
        <v>40</v>
      </c>
      <c r="B7" s="27"/>
      <c r="C7" s="26"/>
      <c r="D7" s="25"/>
      <c r="E7" s="26"/>
      <c r="F7" s="25"/>
      <c r="G7" s="26"/>
      <c r="H7" s="25"/>
      <c r="I7" s="24"/>
      <c r="J7" s="25"/>
      <c r="K7" s="24"/>
      <c r="L7" s="25"/>
      <c r="M7" s="24"/>
      <c r="N7" s="57">
        <f t="shared" si="0"/>
        <v>0</v>
      </c>
      <c r="O7" s="22">
        <v>3502.57</v>
      </c>
      <c r="P7" s="21">
        <v>4000</v>
      </c>
      <c r="Q7" s="50">
        <f t="shared" si="1"/>
        <v>4000</v>
      </c>
    </row>
    <row r="8" spans="1:17" ht="39" customHeight="1" thickTop="1" thickBot="1" x14ac:dyDescent="0.35">
      <c r="A8" s="28" t="s">
        <v>39</v>
      </c>
      <c r="B8" s="27"/>
      <c r="C8" s="26"/>
      <c r="D8" s="25"/>
      <c r="E8" s="24"/>
      <c r="F8" s="25"/>
      <c r="G8" s="26"/>
      <c r="H8" s="25"/>
      <c r="I8" s="24"/>
      <c r="J8" s="25"/>
      <c r="K8" s="24"/>
      <c r="L8" s="25"/>
      <c r="M8" s="24"/>
      <c r="N8" s="57">
        <f t="shared" si="0"/>
        <v>0</v>
      </c>
      <c r="O8" s="22">
        <v>72000</v>
      </c>
      <c r="P8" s="21">
        <v>71800</v>
      </c>
      <c r="Q8" s="50">
        <f t="shared" si="1"/>
        <v>71800</v>
      </c>
    </row>
    <row r="9" spans="1:17" ht="39" customHeight="1" thickTop="1" thickBot="1" x14ac:dyDescent="0.35">
      <c r="A9" s="72" t="s">
        <v>38</v>
      </c>
      <c r="B9" s="66"/>
      <c r="C9" s="65"/>
      <c r="D9" s="64"/>
      <c r="E9" s="63"/>
      <c r="F9" s="64"/>
      <c r="G9" s="65"/>
      <c r="H9" s="64"/>
      <c r="I9" s="63"/>
      <c r="J9" s="64"/>
      <c r="K9" s="63"/>
      <c r="L9" s="64"/>
      <c r="M9" s="63"/>
      <c r="N9" s="57">
        <f t="shared" si="0"/>
        <v>0</v>
      </c>
      <c r="O9" s="69">
        <v>8000</v>
      </c>
      <c r="P9" s="68">
        <v>6000</v>
      </c>
      <c r="Q9" s="50">
        <f t="shared" si="1"/>
        <v>6000</v>
      </c>
    </row>
    <row r="10" spans="1:17" ht="39" customHeight="1" thickTop="1" thickBot="1" x14ac:dyDescent="0.35">
      <c r="A10" s="71" t="s">
        <v>37</v>
      </c>
      <c r="B10" s="66"/>
      <c r="C10" s="65"/>
      <c r="D10" s="64"/>
      <c r="E10" s="63"/>
      <c r="F10" s="64"/>
      <c r="G10" s="63"/>
      <c r="H10" s="64"/>
      <c r="I10" s="63"/>
      <c r="J10" s="64"/>
      <c r="K10" s="63"/>
      <c r="L10" s="64"/>
      <c r="M10" s="63"/>
      <c r="N10" s="57">
        <f t="shared" si="0"/>
        <v>0</v>
      </c>
      <c r="O10" s="69">
        <v>1080</v>
      </c>
      <c r="P10" s="68">
        <v>1200</v>
      </c>
      <c r="Q10" s="50">
        <f t="shared" si="1"/>
        <v>1200</v>
      </c>
    </row>
    <row r="11" spans="1:17" ht="39" customHeight="1" thickTop="1" thickBot="1" x14ac:dyDescent="0.35">
      <c r="A11" s="72" t="s">
        <v>36</v>
      </c>
      <c r="B11" s="66"/>
      <c r="C11" s="65"/>
      <c r="D11" s="64"/>
      <c r="E11" s="63"/>
      <c r="F11" s="64"/>
      <c r="G11" s="63"/>
      <c r="H11" s="64"/>
      <c r="I11" s="63"/>
      <c r="J11" s="64"/>
      <c r="K11" s="63"/>
      <c r="L11" s="64"/>
      <c r="M11" s="63"/>
      <c r="N11" s="57">
        <f t="shared" si="0"/>
        <v>0</v>
      </c>
      <c r="O11" s="69">
        <v>18802.78</v>
      </c>
      <c r="P11" s="68">
        <v>18802.78</v>
      </c>
      <c r="Q11" s="50">
        <f t="shared" si="1"/>
        <v>18802.78</v>
      </c>
    </row>
    <row r="12" spans="1:17" ht="39" customHeight="1" thickTop="1" thickBot="1" x14ac:dyDescent="0.35">
      <c r="A12" s="71" t="s">
        <v>35</v>
      </c>
      <c r="B12" s="66"/>
      <c r="C12" s="65"/>
      <c r="D12" s="64"/>
      <c r="E12" s="63"/>
      <c r="F12" s="64"/>
      <c r="G12" s="63"/>
      <c r="H12" s="64"/>
      <c r="I12" s="63"/>
      <c r="J12" s="64"/>
      <c r="K12" s="63"/>
      <c r="L12" s="64"/>
      <c r="M12" s="63"/>
      <c r="N12" s="57">
        <f t="shared" si="0"/>
        <v>0</v>
      </c>
      <c r="O12" s="69">
        <v>5000</v>
      </c>
      <c r="P12" s="68">
        <v>4000</v>
      </c>
      <c r="Q12" s="50">
        <f t="shared" si="1"/>
        <v>4000</v>
      </c>
    </row>
    <row r="13" spans="1:17" ht="39" customHeight="1" thickTop="1" thickBot="1" x14ac:dyDescent="0.35">
      <c r="A13" s="70" t="s">
        <v>34</v>
      </c>
      <c r="B13" s="66"/>
      <c r="C13" s="65"/>
      <c r="D13" s="64"/>
      <c r="E13" s="63"/>
      <c r="F13" s="64"/>
      <c r="G13" s="63"/>
      <c r="H13" s="64"/>
      <c r="I13" s="63"/>
      <c r="J13" s="64"/>
      <c r="K13" s="63"/>
      <c r="L13" s="64"/>
      <c r="M13" s="63"/>
      <c r="N13" s="57">
        <f t="shared" si="0"/>
        <v>0</v>
      </c>
      <c r="O13" s="69">
        <v>1100</v>
      </c>
      <c r="P13" s="68">
        <v>1300</v>
      </c>
      <c r="Q13" s="50">
        <f t="shared" si="1"/>
        <v>1300</v>
      </c>
    </row>
    <row r="14" spans="1:17" ht="39" customHeight="1" thickTop="1" thickBot="1" x14ac:dyDescent="0.35">
      <c r="A14" s="36" t="s">
        <v>33</v>
      </c>
      <c r="B14" s="66"/>
      <c r="C14" s="65"/>
      <c r="D14" s="64"/>
      <c r="E14" s="65"/>
      <c r="F14" s="64"/>
      <c r="G14" s="65"/>
      <c r="H14" s="64"/>
      <c r="I14" s="63"/>
      <c r="J14" s="64"/>
      <c r="K14" s="63"/>
      <c r="L14" s="64"/>
      <c r="M14" s="63"/>
      <c r="N14" s="57">
        <f t="shared" si="0"/>
        <v>0</v>
      </c>
      <c r="O14" s="69">
        <v>1500</v>
      </c>
      <c r="P14" s="68">
        <v>1500</v>
      </c>
      <c r="Q14" s="50">
        <f t="shared" si="1"/>
        <v>1500</v>
      </c>
    </row>
    <row r="15" spans="1:17" ht="39" customHeight="1" thickTop="1" thickBot="1" x14ac:dyDescent="0.35">
      <c r="A15" s="70" t="s">
        <v>32</v>
      </c>
      <c r="B15" s="66"/>
      <c r="C15" s="65"/>
      <c r="D15" s="64"/>
      <c r="E15" s="63"/>
      <c r="F15" s="64"/>
      <c r="G15" s="63"/>
      <c r="H15" s="64"/>
      <c r="I15" s="63"/>
      <c r="J15" s="64"/>
      <c r="K15" s="63"/>
      <c r="L15" s="64"/>
      <c r="M15" s="63"/>
      <c r="N15" s="57">
        <f t="shared" si="0"/>
        <v>0</v>
      </c>
      <c r="O15" s="69">
        <v>10000</v>
      </c>
      <c r="P15" s="68">
        <v>10000</v>
      </c>
      <c r="Q15" s="50">
        <f t="shared" si="1"/>
        <v>10000</v>
      </c>
    </row>
    <row r="16" spans="1:17" ht="39" customHeight="1" thickTop="1" thickBot="1" x14ac:dyDescent="0.35">
      <c r="A16" s="36" t="s">
        <v>31</v>
      </c>
      <c r="B16" s="66"/>
      <c r="C16" s="65"/>
      <c r="D16" s="64"/>
      <c r="E16" s="63"/>
      <c r="F16" s="64"/>
      <c r="G16" s="63"/>
      <c r="H16" s="64"/>
      <c r="I16" s="63"/>
      <c r="J16" s="64"/>
      <c r="K16" s="63"/>
      <c r="L16" s="64"/>
      <c r="M16" s="63"/>
      <c r="N16" s="57">
        <f t="shared" si="0"/>
        <v>0</v>
      </c>
      <c r="O16" s="69">
        <v>15000</v>
      </c>
      <c r="P16" s="68">
        <v>15000</v>
      </c>
      <c r="Q16" s="50">
        <f t="shared" si="1"/>
        <v>15000</v>
      </c>
    </row>
    <row r="17" spans="1:17" ht="39" customHeight="1" thickTop="1" thickBot="1" x14ac:dyDescent="0.35">
      <c r="A17" s="70" t="s">
        <v>30</v>
      </c>
      <c r="B17" s="66"/>
      <c r="C17" s="65"/>
      <c r="D17" s="64"/>
      <c r="E17" s="63"/>
      <c r="F17" s="64"/>
      <c r="G17" s="63"/>
      <c r="H17" s="64"/>
      <c r="I17" s="63"/>
      <c r="J17" s="64"/>
      <c r="K17" s="63"/>
      <c r="L17" s="64"/>
      <c r="M17" s="63"/>
      <c r="N17" s="57">
        <f t="shared" si="0"/>
        <v>0</v>
      </c>
      <c r="O17" s="69">
        <v>2000</v>
      </c>
      <c r="P17" s="68">
        <v>2000</v>
      </c>
      <c r="Q17" s="50">
        <f t="shared" si="1"/>
        <v>2000</v>
      </c>
    </row>
    <row r="18" spans="1:17" ht="39" customHeight="1" thickTop="1" thickBot="1" x14ac:dyDescent="0.35">
      <c r="A18" s="36" t="s">
        <v>29</v>
      </c>
      <c r="B18" s="66"/>
      <c r="C18" s="65"/>
      <c r="D18" s="64"/>
      <c r="E18" s="63"/>
      <c r="F18" s="64"/>
      <c r="G18" s="63"/>
      <c r="H18" s="64"/>
      <c r="I18" s="63"/>
      <c r="J18" s="64"/>
      <c r="K18" s="63"/>
      <c r="L18" s="64"/>
      <c r="M18" s="63"/>
      <c r="N18" s="57">
        <f t="shared" si="0"/>
        <v>0</v>
      </c>
      <c r="O18" s="69"/>
      <c r="P18" s="68">
        <v>2000</v>
      </c>
      <c r="Q18" s="50">
        <f t="shared" si="1"/>
        <v>2000</v>
      </c>
    </row>
    <row r="19" spans="1:17" ht="39" customHeight="1" thickTop="1" thickBot="1" x14ac:dyDescent="0.35">
      <c r="A19" s="67" t="s">
        <v>28</v>
      </c>
      <c r="B19" s="27"/>
      <c r="C19" s="26"/>
      <c r="D19" s="25"/>
      <c r="E19" s="24"/>
      <c r="F19" s="25"/>
      <c r="G19" s="24"/>
      <c r="H19" s="25"/>
      <c r="I19" s="24"/>
      <c r="J19" s="25"/>
      <c r="K19" s="24"/>
      <c r="L19" s="25"/>
      <c r="M19" s="24"/>
      <c r="N19" s="57">
        <f t="shared" si="0"/>
        <v>0</v>
      </c>
      <c r="O19" s="22">
        <v>8000</v>
      </c>
      <c r="P19" s="21">
        <v>24000</v>
      </c>
      <c r="Q19" s="50">
        <f t="shared" si="1"/>
        <v>24000</v>
      </c>
    </row>
    <row r="20" spans="1:17" ht="39" customHeight="1" thickTop="1" thickBot="1" x14ac:dyDescent="0.35">
      <c r="A20" s="36" t="s">
        <v>27</v>
      </c>
      <c r="B20" s="66"/>
      <c r="C20" s="65"/>
      <c r="D20" s="64"/>
      <c r="E20" s="63"/>
      <c r="F20" s="64"/>
      <c r="G20" s="63"/>
      <c r="H20" s="64"/>
      <c r="I20" s="63"/>
      <c r="J20" s="64"/>
      <c r="K20" s="63"/>
      <c r="L20" s="64"/>
      <c r="M20" s="63"/>
      <c r="N20" s="57">
        <f t="shared" si="0"/>
        <v>0</v>
      </c>
      <c r="O20" s="22">
        <v>2000</v>
      </c>
      <c r="P20" s="21">
        <v>3000</v>
      </c>
      <c r="Q20" s="50">
        <f t="shared" si="1"/>
        <v>3000</v>
      </c>
    </row>
    <row r="21" spans="1:17" ht="39" customHeight="1" thickTop="1" thickBot="1" x14ac:dyDescent="0.35">
      <c r="A21" s="58" t="s">
        <v>26</v>
      </c>
      <c r="B21" s="25"/>
      <c r="C21" s="26"/>
      <c r="D21" s="25"/>
      <c r="E21" s="24"/>
      <c r="F21" s="25"/>
      <c r="G21" s="24"/>
      <c r="H21" s="25"/>
      <c r="I21" s="24"/>
      <c r="J21" s="25"/>
      <c r="K21" s="24"/>
      <c r="L21" s="25"/>
      <c r="M21" s="24"/>
      <c r="N21" s="57">
        <f t="shared" si="0"/>
        <v>0</v>
      </c>
      <c r="O21" s="22"/>
      <c r="P21" s="62">
        <v>12472.82</v>
      </c>
      <c r="Q21" s="50">
        <f t="shared" si="1"/>
        <v>12472.82</v>
      </c>
    </row>
    <row r="22" spans="1:17" ht="39" customHeight="1" thickTop="1" thickBot="1" x14ac:dyDescent="0.35">
      <c r="A22" s="61" t="s">
        <v>25</v>
      </c>
      <c r="B22" s="25"/>
      <c r="C22" s="26"/>
      <c r="D22" s="25"/>
      <c r="E22" s="24"/>
      <c r="F22" s="25"/>
      <c r="G22" s="24"/>
      <c r="H22" s="25"/>
      <c r="I22" s="24"/>
      <c r="J22" s="25"/>
      <c r="K22" s="24"/>
      <c r="L22" s="25"/>
      <c r="M22" s="24"/>
      <c r="N22" s="57">
        <f t="shared" si="0"/>
        <v>0</v>
      </c>
      <c r="O22" s="60">
        <v>2000</v>
      </c>
      <c r="P22" s="59">
        <v>2000</v>
      </c>
      <c r="Q22" s="50">
        <f t="shared" si="1"/>
        <v>2000</v>
      </c>
    </row>
    <row r="23" spans="1:17" ht="39" customHeight="1" thickTop="1" thickBot="1" x14ac:dyDescent="0.35">
      <c r="A23" s="58" t="s">
        <v>24</v>
      </c>
      <c r="B23" s="25"/>
      <c r="C23" s="26"/>
      <c r="D23" s="25"/>
      <c r="E23" s="24"/>
      <c r="F23" s="25"/>
      <c r="G23" s="24"/>
      <c r="H23" s="25"/>
      <c r="I23" s="24"/>
      <c r="J23" s="25"/>
      <c r="K23" s="24"/>
      <c r="L23" s="25"/>
      <c r="M23" s="24"/>
      <c r="N23" s="57">
        <f t="shared" si="0"/>
        <v>0</v>
      </c>
      <c r="O23" s="22">
        <v>1070.8499999999999</v>
      </c>
      <c r="P23" s="21">
        <v>1500</v>
      </c>
      <c r="Q23" s="50">
        <f t="shared" si="1"/>
        <v>1500</v>
      </c>
    </row>
    <row r="24" spans="1:17" ht="42" customHeight="1" thickTop="1" thickBot="1" x14ac:dyDescent="0.35">
      <c r="A24" s="56"/>
      <c r="B24" s="55"/>
      <c r="C24" s="54">
        <f t="shared" ref="B24:P24" si="2">SUM(C3:C23)</f>
        <v>0</v>
      </c>
      <c r="D24" s="55">
        <f t="shared" si="2"/>
        <v>0</v>
      </c>
      <c r="E24" s="54">
        <f t="shared" si="2"/>
        <v>0</v>
      </c>
      <c r="F24" s="55">
        <f t="shared" si="2"/>
        <v>0</v>
      </c>
      <c r="G24" s="54">
        <f t="shared" si="2"/>
        <v>0</v>
      </c>
      <c r="H24" s="55">
        <f t="shared" si="2"/>
        <v>0</v>
      </c>
      <c r="I24" s="54">
        <f t="shared" si="2"/>
        <v>0</v>
      </c>
      <c r="J24" s="55">
        <f t="shared" si="2"/>
        <v>0</v>
      </c>
      <c r="K24" s="54">
        <f t="shared" si="2"/>
        <v>0</v>
      </c>
      <c r="L24" s="55">
        <f t="shared" si="2"/>
        <v>0</v>
      </c>
      <c r="M24" s="54">
        <f t="shared" si="2"/>
        <v>0</v>
      </c>
      <c r="N24" s="53">
        <f t="shared" si="2"/>
        <v>0</v>
      </c>
      <c r="O24" s="52">
        <f t="shared" si="2"/>
        <v>180756.2</v>
      </c>
      <c r="P24" s="51">
        <f t="shared" si="2"/>
        <v>212275.6</v>
      </c>
      <c r="Q24" s="50">
        <f t="shared" si="1"/>
        <v>212275.6</v>
      </c>
    </row>
    <row r="25" spans="1:17" ht="38.700000000000003" customHeight="1" thickTop="1" thickBot="1" x14ac:dyDescent="0.35"/>
    <row r="26" spans="1:17" ht="30" customHeight="1" thickTop="1" thickBot="1" x14ac:dyDescent="0.35">
      <c r="A26" s="49"/>
      <c r="B26" s="85" t="s">
        <v>23</v>
      </c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93" t="s">
        <v>22</v>
      </c>
      <c r="O26" s="89"/>
      <c r="P26" s="91" t="s">
        <v>21</v>
      </c>
    </row>
    <row r="27" spans="1:17" ht="46.5" customHeight="1" thickTop="1" thickBot="1" x14ac:dyDescent="0.35">
      <c r="A27" s="48" t="s">
        <v>20</v>
      </c>
      <c r="B27" s="47" t="s">
        <v>19</v>
      </c>
      <c r="C27" s="46" t="s">
        <v>18</v>
      </c>
      <c r="D27" s="45" t="s">
        <v>17</v>
      </c>
      <c r="E27" s="46" t="s">
        <v>16</v>
      </c>
      <c r="F27" s="45" t="s">
        <v>15</v>
      </c>
      <c r="G27" s="46" t="s">
        <v>14</v>
      </c>
      <c r="H27" s="45" t="s">
        <v>13</v>
      </c>
      <c r="I27" s="46" t="s">
        <v>12</v>
      </c>
      <c r="J27" s="45" t="s">
        <v>11</v>
      </c>
      <c r="K27" s="46" t="s">
        <v>10</v>
      </c>
      <c r="L27" s="45" t="s">
        <v>9</v>
      </c>
      <c r="M27" s="44" t="s">
        <v>8</v>
      </c>
      <c r="N27" s="94"/>
      <c r="O27" s="90"/>
      <c r="P27" s="92"/>
    </row>
    <row r="28" spans="1:17" ht="52.95" customHeight="1" thickTop="1" thickBot="1" x14ac:dyDescent="0.35">
      <c r="A28" s="28">
        <v>37079</v>
      </c>
      <c r="B28" s="43">
        <v>1403.5</v>
      </c>
      <c r="C28" s="42"/>
      <c r="D28" s="41"/>
      <c r="E28" s="42"/>
      <c r="F28" s="41"/>
      <c r="G28" s="42"/>
      <c r="H28" s="41"/>
      <c r="I28" s="40"/>
      <c r="J28" s="41"/>
      <c r="K28" s="40"/>
      <c r="L28" s="41"/>
      <c r="M28" s="40"/>
      <c r="N28" s="39">
        <f>SUM(B28:M28)</f>
        <v>1403.5</v>
      </c>
      <c r="O28" s="38"/>
      <c r="P28" s="37">
        <f>(P24)</f>
        <v>212275.6</v>
      </c>
    </row>
    <row r="29" spans="1:17" ht="52.95" customHeight="1" thickBot="1" x14ac:dyDescent="0.35">
      <c r="A29" s="36" t="s">
        <v>7</v>
      </c>
      <c r="B29" s="35">
        <v>10.63</v>
      </c>
      <c r="C29" s="34"/>
      <c r="D29" s="33"/>
      <c r="E29" s="34"/>
      <c r="F29" s="33"/>
      <c r="G29" s="34"/>
      <c r="H29" s="33"/>
      <c r="I29" s="32"/>
      <c r="J29" s="33"/>
      <c r="K29" s="32"/>
      <c r="L29" s="33"/>
      <c r="M29" s="32"/>
      <c r="N29" s="31">
        <f>SUM(B29:M29)</f>
        <v>10.63</v>
      </c>
      <c r="O29" s="30"/>
      <c r="P29" s="29"/>
    </row>
    <row r="30" spans="1:17" ht="42" customHeight="1" thickBot="1" x14ac:dyDescent="0.35">
      <c r="A30" s="28" t="s">
        <v>6</v>
      </c>
      <c r="B30" s="27">
        <v>15234.48</v>
      </c>
      <c r="C30" s="26"/>
      <c r="D30" s="25"/>
      <c r="E30" s="24"/>
      <c r="F30" s="25"/>
      <c r="G30" s="24"/>
      <c r="H30" s="25"/>
      <c r="I30" s="24"/>
      <c r="J30" s="25"/>
      <c r="K30" s="24"/>
      <c r="L30" s="25"/>
      <c r="M30" s="24"/>
      <c r="N30" s="23">
        <f>SUM(B30:M30)</f>
        <v>15234.48</v>
      </c>
      <c r="O30" s="22"/>
      <c r="P30" s="21" t="s">
        <v>5</v>
      </c>
      <c r="Q30" t="s">
        <v>0</v>
      </c>
    </row>
    <row r="31" spans="1:17" ht="56.7" customHeight="1" thickTop="1" x14ac:dyDescent="0.3">
      <c r="A31" s="20" t="s">
        <v>0</v>
      </c>
      <c r="B31" s="19">
        <f t="shared" ref="B31:N31" si="3">SUM(B28:B30)</f>
        <v>16648.61</v>
      </c>
      <c r="C31" s="18">
        <f t="shared" si="3"/>
        <v>0</v>
      </c>
      <c r="D31" s="19">
        <f t="shared" si="3"/>
        <v>0</v>
      </c>
      <c r="E31" s="18">
        <f t="shared" si="3"/>
        <v>0</v>
      </c>
      <c r="F31" s="19">
        <f t="shared" si="3"/>
        <v>0</v>
      </c>
      <c r="G31" s="18">
        <f t="shared" si="3"/>
        <v>0</v>
      </c>
      <c r="H31" s="19">
        <f t="shared" si="3"/>
        <v>0</v>
      </c>
      <c r="I31" s="18">
        <f t="shared" si="3"/>
        <v>0</v>
      </c>
      <c r="J31" s="19">
        <f t="shared" si="3"/>
        <v>0</v>
      </c>
      <c r="K31" s="18">
        <f t="shared" si="3"/>
        <v>0</v>
      </c>
      <c r="L31" s="19">
        <f t="shared" si="3"/>
        <v>0</v>
      </c>
      <c r="M31" s="18">
        <f t="shared" si="3"/>
        <v>0</v>
      </c>
      <c r="N31" s="17">
        <f t="shared" si="3"/>
        <v>16648.61</v>
      </c>
      <c r="O31" s="16">
        <f>SUM(O28)</f>
        <v>0</v>
      </c>
      <c r="P31" s="15" t="s">
        <v>0</v>
      </c>
    </row>
    <row r="32" spans="1:17" ht="56.7" customHeight="1" x14ac:dyDescent="0.3">
      <c r="A32" s="7"/>
      <c r="B32" s="5"/>
      <c r="C32" s="4"/>
      <c r="D32" s="5"/>
      <c r="E32" s="4"/>
      <c r="F32" s="5"/>
      <c r="G32" s="4"/>
      <c r="H32" s="5"/>
      <c r="I32" s="4"/>
      <c r="J32" s="5"/>
      <c r="K32" s="4"/>
      <c r="L32" s="5"/>
      <c r="M32" s="4"/>
      <c r="N32" s="3" t="s">
        <v>0</v>
      </c>
      <c r="O32" s="2"/>
      <c r="P32" s="1"/>
    </row>
    <row r="33" spans="1:16" ht="56.7" customHeight="1" thickBot="1" x14ac:dyDescent="1.1499999999999999">
      <c r="A33" s="95" t="s">
        <v>4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7"/>
    </row>
    <row r="34" spans="1:16" ht="56.7" customHeight="1" thickBot="1" x14ac:dyDescent="0.35">
      <c r="A34" s="14" t="s">
        <v>3</v>
      </c>
      <c r="B34" s="13">
        <v>0</v>
      </c>
      <c r="C34" s="11"/>
      <c r="D34" s="12"/>
      <c r="E34" s="11"/>
      <c r="F34" s="12" t="s">
        <v>0</v>
      </c>
      <c r="G34" s="11" t="s">
        <v>0</v>
      </c>
      <c r="H34" s="12" t="s">
        <v>0</v>
      </c>
      <c r="I34" s="11" t="s">
        <v>0</v>
      </c>
      <c r="J34" s="12" t="s">
        <v>0</v>
      </c>
      <c r="K34" s="11" t="s">
        <v>0</v>
      </c>
      <c r="L34" s="12" t="s">
        <v>0</v>
      </c>
      <c r="M34" s="11" t="s">
        <v>0</v>
      </c>
      <c r="N34" s="10"/>
      <c r="O34" s="9"/>
      <c r="P34" s="8">
        <f>SUM(B34:M34)</f>
        <v>0</v>
      </c>
    </row>
    <row r="35" spans="1:16" ht="56.7" customHeight="1" thickTop="1" x14ac:dyDescent="0.3">
      <c r="A35" s="7"/>
      <c r="B35" s="5" t="s">
        <v>0</v>
      </c>
      <c r="C35" s="4" t="s">
        <v>0</v>
      </c>
      <c r="D35" s="5" t="s">
        <v>0</v>
      </c>
      <c r="E35" s="4" t="s">
        <v>0</v>
      </c>
      <c r="F35" s="5" t="s">
        <v>0</v>
      </c>
      <c r="G35" s="4" t="s">
        <v>0</v>
      </c>
      <c r="H35" s="5" t="s">
        <v>0</v>
      </c>
      <c r="I35" s="4" t="s">
        <v>0</v>
      </c>
      <c r="J35" s="5" t="s">
        <v>0</v>
      </c>
      <c r="K35" s="4" t="s">
        <v>0</v>
      </c>
      <c r="L35" s="5" t="s">
        <v>0</v>
      </c>
      <c r="M35" s="4" t="s">
        <v>0</v>
      </c>
      <c r="N35" s="3"/>
      <c r="O35" s="2"/>
      <c r="P35" s="1"/>
    </row>
    <row r="36" spans="1:16" ht="56.7" customHeight="1" thickBot="1" x14ac:dyDescent="1.1499999999999999">
      <c r="A36" s="95" t="s">
        <v>2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7"/>
    </row>
    <row r="37" spans="1:16" ht="56.7" customHeight="1" thickBot="1" x14ac:dyDescent="0.35">
      <c r="A37" s="14" t="s">
        <v>1</v>
      </c>
      <c r="B37" s="13">
        <v>0</v>
      </c>
      <c r="C37" s="11"/>
      <c r="D37" s="12"/>
      <c r="E37" s="11"/>
      <c r="F37" s="12" t="s">
        <v>0</v>
      </c>
      <c r="G37" s="11" t="s">
        <v>0</v>
      </c>
      <c r="H37" s="12" t="s">
        <v>0</v>
      </c>
      <c r="I37" s="11"/>
      <c r="J37" s="12" t="s">
        <v>0</v>
      </c>
      <c r="K37" s="11" t="s">
        <v>0</v>
      </c>
      <c r="L37" s="12" t="s">
        <v>0</v>
      </c>
      <c r="M37" s="11" t="s">
        <v>0</v>
      </c>
      <c r="N37" s="10"/>
      <c r="O37" s="9"/>
      <c r="P37" s="8"/>
    </row>
    <row r="38" spans="1:16" ht="56.7" customHeight="1" thickTop="1" x14ac:dyDescent="0.3">
      <c r="A38" s="7"/>
      <c r="B38" s="5" t="s">
        <v>0</v>
      </c>
      <c r="C38" s="4"/>
      <c r="D38" s="5"/>
      <c r="E38" s="6"/>
      <c r="F38" s="5" t="s">
        <v>0</v>
      </c>
      <c r="G38" s="4" t="s">
        <v>0</v>
      </c>
      <c r="H38" s="5" t="s">
        <v>0</v>
      </c>
      <c r="I38" s="4" t="s">
        <v>0</v>
      </c>
      <c r="J38" s="5" t="s">
        <v>0</v>
      </c>
      <c r="K38" s="4" t="s">
        <v>0</v>
      </c>
      <c r="L38" s="5" t="s">
        <v>0</v>
      </c>
      <c r="M38" s="4" t="s">
        <v>0</v>
      </c>
      <c r="N38" s="3"/>
      <c r="O38" s="2"/>
      <c r="P38" s="1"/>
    </row>
    <row r="39" spans="1:16" ht="25.8" x14ac:dyDescent="0.3">
      <c r="A39" s="98"/>
      <c r="B39" s="98"/>
      <c r="C39" s="99"/>
      <c r="D39" s="99"/>
      <c r="E39" s="99"/>
      <c r="F39" s="99"/>
      <c r="G39" s="99"/>
      <c r="H39" s="99"/>
      <c r="I39" s="99"/>
      <c r="J39" s="99"/>
      <c r="K39" s="100"/>
      <c r="L39" s="100"/>
      <c r="M39" s="100"/>
    </row>
    <row r="40" spans="1:16" x14ac:dyDescent="0.3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</row>
    <row r="41" spans="1:16" x14ac:dyDescent="0.3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</row>
    <row r="42" spans="1:16" x14ac:dyDescent="0.3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</row>
    <row r="43" spans="1:16" x14ac:dyDescent="0.3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</row>
    <row r="44" spans="1:16" x14ac:dyDescent="0.3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</row>
    <row r="45" spans="1:16" x14ac:dyDescent="0.3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</row>
    <row r="46" spans="1:16" x14ac:dyDescent="0.3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</row>
    <row r="47" spans="1:16" x14ac:dyDescent="0.3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</row>
    <row r="48" spans="1:16" x14ac:dyDescent="0.3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</row>
    <row r="49" spans="1:13" x14ac:dyDescent="0.3">
      <c r="A49" s="101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</row>
    <row r="50" spans="1:13" x14ac:dyDescent="0.3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</row>
    <row r="51" spans="1:13" x14ac:dyDescent="0.3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</row>
    <row r="52" spans="1:13" x14ac:dyDescent="0.3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</row>
    <row r="53" spans="1:13" x14ac:dyDescent="0.3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</row>
    <row r="54" spans="1:13" x14ac:dyDescent="0.3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</row>
    <row r="55" spans="1:13" x14ac:dyDescent="0.3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</row>
    <row r="56" spans="1:13" x14ac:dyDescent="0.3">
      <c r="A56" s="101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</row>
    <row r="57" spans="1:13" x14ac:dyDescent="0.3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</row>
    <row r="58" spans="1:13" x14ac:dyDescent="0.3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</row>
    <row r="59" spans="1:13" x14ac:dyDescent="0.3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</row>
    <row r="60" spans="1:13" x14ac:dyDescent="0.3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</row>
    <row r="61" spans="1:13" x14ac:dyDescent="0.3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</row>
    <row r="62" spans="1:13" x14ac:dyDescent="0.3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</row>
    <row r="63" spans="1:13" x14ac:dyDescent="0.3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</row>
    <row r="64" spans="1:13" x14ac:dyDescent="0.3">
      <c r="A64" s="101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</row>
    <row r="65" spans="1:13" x14ac:dyDescent="0.3">
      <c r="A65" s="101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</row>
    <row r="66" spans="1:13" x14ac:dyDescent="0.3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</row>
    <row r="67" spans="1:13" x14ac:dyDescent="0.3">
      <c r="A67" s="101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</row>
  </sheetData>
  <mergeCells count="70">
    <mergeCell ref="A64:B65"/>
    <mergeCell ref="C64:E65"/>
    <mergeCell ref="F64:J65"/>
    <mergeCell ref="K64:M65"/>
    <mergeCell ref="A66:B67"/>
    <mergeCell ref="C66:E67"/>
    <mergeCell ref="F66:J67"/>
    <mergeCell ref="K66:M67"/>
    <mergeCell ref="A60:B61"/>
    <mergeCell ref="C60:E61"/>
    <mergeCell ref="F60:J61"/>
    <mergeCell ref="K60:M61"/>
    <mergeCell ref="A62:B63"/>
    <mergeCell ref="C62:E63"/>
    <mergeCell ref="F62:J63"/>
    <mergeCell ref="K62:M63"/>
    <mergeCell ref="A56:B57"/>
    <mergeCell ref="C56:E57"/>
    <mergeCell ref="F56:J57"/>
    <mergeCell ref="K56:M57"/>
    <mergeCell ref="A58:B59"/>
    <mergeCell ref="C58:E59"/>
    <mergeCell ref="F58:J59"/>
    <mergeCell ref="K58:M59"/>
    <mergeCell ref="A52:B53"/>
    <mergeCell ref="C52:E53"/>
    <mergeCell ref="F52:J53"/>
    <mergeCell ref="K52:M53"/>
    <mergeCell ref="A54:B55"/>
    <mergeCell ref="C54:E55"/>
    <mergeCell ref="F54:J55"/>
    <mergeCell ref="K54:M55"/>
    <mergeCell ref="A48:B49"/>
    <mergeCell ref="C48:E49"/>
    <mergeCell ref="F48:J49"/>
    <mergeCell ref="K48:M49"/>
    <mergeCell ref="A50:B51"/>
    <mergeCell ref="C50:E51"/>
    <mergeCell ref="F50:J51"/>
    <mergeCell ref="K50:M51"/>
    <mergeCell ref="A44:B45"/>
    <mergeCell ref="C44:E45"/>
    <mergeCell ref="F44:J45"/>
    <mergeCell ref="K44:M45"/>
    <mergeCell ref="A46:B47"/>
    <mergeCell ref="C46:E47"/>
    <mergeCell ref="F46:J47"/>
    <mergeCell ref="K46:M47"/>
    <mergeCell ref="A40:B41"/>
    <mergeCell ref="C40:E41"/>
    <mergeCell ref="F40:J41"/>
    <mergeCell ref="K40:M41"/>
    <mergeCell ref="A42:B43"/>
    <mergeCell ref="C42:E43"/>
    <mergeCell ref="F42:J43"/>
    <mergeCell ref="K42:M43"/>
    <mergeCell ref="A33:P33"/>
    <mergeCell ref="A36:P36"/>
    <mergeCell ref="A39:B39"/>
    <mergeCell ref="C39:E39"/>
    <mergeCell ref="F39:J39"/>
    <mergeCell ref="K39:M39"/>
    <mergeCell ref="B1:M1"/>
    <mergeCell ref="N1:N2"/>
    <mergeCell ref="O1:O2"/>
    <mergeCell ref="P1:P2"/>
    <mergeCell ref="B26:M26"/>
    <mergeCell ref="N26:N27"/>
    <mergeCell ref="O26:O27"/>
    <mergeCell ref="P26:P27"/>
  </mergeCells>
  <printOptions horizontalCentered="1"/>
  <pageMargins left="0.7" right="0.7" top="0.75" bottom="0.75" header="0.3" footer="0.3"/>
  <pageSetup scale="30" fitToWidth="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mitchum</dc:creator>
  <cp:lastModifiedBy>steve mitchum</cp:lastModifiedBy>
  <dcterms:created xsi:type="dcterms:W3CDTF">2024-11-25T22:56:40Z</dcterms:created>
  <dcterms:modified xsi:type="dcterms:W3CDTF">2024-11-25T23:01:14Z</dcterms:modified>
</cp:coreProperties>
</file>